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9345" activeTab="0"/>
  </bookViews>
  <sheets>
    <sheet name="Sheet1" sheetId="1" r:id="rId1"/>
    <sheet name="Sheet2" sheetId="2" r:id="rId2"/>
    <sheet name="Sheet3" sheetId="3" r:id="rId3"/>
  </sheets>
  <definedNames>
    <definedName name="_xlnm.Print_Area" localSheetId="0">'Sheet1'!$A$1:$P$27</definedName>
  </definedNames>
  <calcPr fullCalcOnLoad="1"/>
</workbook>
</file>

<file path=xl/sharedStrings.xml><?xml version="1.0" encoding="utf-8"?>
<sst xmlns="http://schemas.openxmlformats.org/spreadsheetml/2006/main" count="187" uniqueCount="88">
  <si>
    <t>PROIECTE DE INOVARE ŞI TRANSFER TEHNOLOGIC (a. 2007-2008)</t>
  </si>
  <si>
    <t>Nr. d/o</t>
  </si>
  <si>
    <t>nr. de înregistrare</t>
  </si>
  <si>
    <t>data înregistrării</t>
  </si>
  <si>
    <t>Denumirea proiectului</t>
  </si>
  <si>
    <t>Instituţia</t>
  </si>
  <si>
    <t>Conducătorul proiectului</t>
  </si>
  <si>
    <t>termenul de realizare</t>
  </si>
  <si>
    <t>Suma  bugetară</t>
  </si>
  <si>
    <t xml:space="preserve">Suma cofinaţării </t>
  </si>
  <si>
    <t>Cofinanţatorul</t>
  </si>
  <si>
    <t xml:space="preserve">Suma totală </t>
  </si>
  <si>
    <t>% cofinanţării</t>
  </si>
  <si>
    <t>Suma totală</t>
  </si>
  <si>
    <t>2 ani</t>
  </si>
  <si>
    <t>Finanţarea în anul 2008  (mii lei)</t>
  </si>
  <si>
    <r>
      <t xml:space="preserve">Direcţia strategică IV. </t>
    </r>
    <r>
      <rPr>
        <i/>
        <sz val="12"/>
        <rFont val="Times New Roman"/>
        <family val="1"/>
      </rPr>
      <t>BIOTENOLOGII AGRICOLE, FERTILITATEA SOLULUI ŞI SECURITATEA ALIMENTARĂ</t>
    </r>
  </si>
  <si>
    <t>Implementarea tehnologiei organo-biologice de cultivare a viţei-de-vie în scopul sporirii calităţii materiei prime pentru producerea vinurilor ecologice competitive</t>
  </si>
  <si>
    <t>Institutul de Protecţie a Plantelor şi Agricultură Ecologică</t>
  </si>
  <si>
    <t xml:space="preserve">Haceaturean Rafael </t>
  </si>
  <si>
    <t>SRL Lion Gri</t>
  </si>
  <si>
    <r>
      <t xml:space="preserve">Direcţia strategică III. </t>
    </r>
    <r>
      <rPr>
        <i/>
        <sz val="12"/>
        <rFont val="Times New Roman"/>
        <family val="1"/>
      </rPr>
      <t>BIOMEDICINA, FARMACEUTICA, MENŢINEREA ŞI FORTIFICAREA SĂNĂTĂŢII</t>
    </r>
  </si>
  <si>
    <t>Institutul de Fitotehnie "Porumbeni"</t>
  </si>
  <si>
    <t>Perfecţionarea procedeelor de protecţie a rapiţei de toamnă de boli şi dăunători</t>
  </si>
  <si>
    <t>Carastan Demian</t>
  </si>
  <si>
    <t>Universitatea Tehnică a Moldovei</t>
  </si>
  <si>
    <t>Institutul de Inginerie Electronică şi Tehnologii Industriale</t>
  </si>
  <si>
    <t>Zasaviţchi Efim</t>
  </si>
  <si>
    <t xml:space="preserve">Serviciul Special pentru Influienţe Active asupra Proceselor Hidrometeorologice </t>
  </si>
  <si>
    <t>Rudic Valeriu</t>
  </si>
  <si>
    <t>Centrul Republican Experimental Protezare, Ortopedie şi Reabilitare</t>
  </si>
  <si>
    <t>Institutul de Microbiologie şi Biotehnologie</t>
  </si>
  <si>
    <t>Implementarea tehnologiilor de producere a preparatelor  BioRCr (BioR – crom) şi BioR Zn ( BioR-zinc) şi a utilizării lor pentru reabilitarea pacienţilor cu afecţiuni de diversă etiologie, participanţi la conflicte militare locale şi internaţionale</t>
  </si>
  <si>
    <r>
      <t xml:space="preserve">Direcţia strategică V. </t>
    </r>
    <r>
      <rPr>
        <i/>
        <sz val="12"/>
        <rFont val="Times New Roman"/>
        <family val="1"/>
      </rPr>
      <t>NANOTEHNOLOGII, INGINERIE INDUSTRIALĂ, PRODUSE ŞI MATERIALE NOI</t>
    </r>
  </si>
  <si>
    <t>Centru tehnologic - pilot de recondiţionare a pieselor de maşini agricole</t>
  </si>
  <si>
    <t>Institutul de Fizică Aplicată</t>
  </si>
  <si>
    <t>Mihailov Valentin</t>
  </si>
  <si>
    <t>ÎS Uzina experimentală ASELTEH</t>
  </si>
  <si>
    <t>Institutul de Tehnologii Alimentare</t>
  </si>
  <si>
    <t>Iorga Eugen</t>
  </si>
  <si>
    <t>SC MADOCRIS-D SRL</t>
  </si>
  <si>
    <t>total pe direcţia strategică VI</t>
  </si>
  <si>
    <t>total pe direcţia strategică V</t>
  </si>
  <si>
    <t>total pe direcţia strategică IV</t>
  </si>
  <si>
    <t>total pe direcţia strategică III</t>
  </si>
  <si>
    <t>Finanţarea în anul  2007 (mii lei)</t>
  </si>
  <si>
    <t>total pe toate direcţiile strategice</t>
  </si>
  <si>
    <t>Implementarea tehnologiei de procesare a biomasei de sorg zaharat în scopul fabricării sucului alimentar şi a produselor derivate</t>
  </si>
  <si>
    <t>Perfecţionarea şi implementarea tehnologiei de laborator pentru evaluarea randamantului reagentului pirotehnic folosit în lucrările de influenţă activă asupra proceselor hidrometeorologice</t>
  </si>
  <si>
    <t>Valorificarea noilor generaţii de propulsoare - motoare cu combustie inetrnă cu tijă (fără bielă manivelă)</t>
  </si>
  <si>
    <t>Ene Vladimir</t>
  </si>
  <si>
    <t>Agenţia Ecoenergetica OO</t>
  </si>
  <si>
    <t>Anexă la hotărârea CSŞDT nr.</t>
  </si>
  <si>
    <r>
      <t xml:space="preserve">Direcţia strategică VI. </t>
    </r>
    <r>
      <rPr>
        <i/>
        <sz val="12"/>
        <rFont val="Times New Roman"/>
        <family val="1"/>
      </rPr>
      <t>EFICIENTIZAREA COMPLEXULUI ENERGETIC ŞI ASIGURAREA SECURITĂŢII ENERGETICE, INCLUSIV PRIN FOLOSIREA RESURSELOR RENOVABILE</t>
    </r>
  </si>
  <si>
    <t xml:space="preserve">                              </t>
  </si>
  <si>
    <t>Argumentarea selectării</t>
  </si>
  <si>
    <t xml:space="preserve">Se propune crearea modelului industrial demonstrativ  a propulsorului cu tijă (fără bielă manivelă), care:  
  - exclude forţele de frecare din cuplul  cilindru –  piston şi a mecanismului de transformare a  mişcării  de translaţie a pistonului în mişcare rotativă;
  - majorează randamentul mecanic şi energetic al  propulsorului cu circa 10-15 %;
 - reduce consumul de combustibil cu circa 25 %;
 -  reduce masa şi gabaritele mecanismului.
</t>
  </si>
  <si>
    <t>1. Concursul suplimentar pentru 2007</t>
  </si>
  <si>
    <t xml:space="preserve">La concursul suplimentar pentru 2007 au fost prezentate 27 de proiecte, care au fost expertizate de către </t>
  </si>
  <si>
    <t xml:space="preserve">Consiliul Consultativ de Expertiză şi au fost audiate de către Biroul Consiliului Suprem pentru Ştiinţă şi  </t>
  </si>
  <si>
    <t xml:space="preserve">Dezvoltare Tehnologică. În rezultat au fost selectate 7 proiecte pentru finanţarea din bugetul de stat pe 2007 </t>
  </si>
  <si>
    <t>de 2270.9 mii lei şi cofinanţarea pe 2007 de 1526.3 mii lei.</t>
  </si>
  <si>
    <t xml:space="preserve"> Proiectul include  implementarea tehnologiilor de producere a preparatelor BioRCr (BioR – crom) şi BioR Zn ( BioR-zinc), obţinute  şi a utilizării lor pentru reabilitarea pacienţilor cu  afecţiuni ale ficatului, pancreasului, osteoarticulare, stomatologice, etc. , participanţi la cel de al II-lea Război Mondial, din Afganistan şi a conflictului militar de pe Nistru.</t>
  </si>
  <si>
    <r>
      <t xml:space="preserve">Direcţia strategică III. </t>
    </r>
    <r>
      <rPr>
        <i/>
        <sz val="12"/>
        <rFont val="Times New Roman"/>
        <family val="1"/>
      </rPr>
      <t xml:space="preserve">BIOMEDICINA, FARMACEUTICA, MENŢINEREA ŞI FORTIFICAREA </t>
    </r>
  </si>
  <si>
    <t>SĂNĂTĂŢII</t>
  </si>
  <si>
    <r>
      <t xml:space="preserve">Direcţia strategică IV. </t>
    </r>
    <r>
      <rPr>
        <i/>
        <sz val="12"/>
        <rFont val="Times New Roman"/>
        <family val="1"/>
      </rPr>
      <t xml:space="preserve">BIOTENOLOGII AGRICOLE, FERTILITATEA SOLULUI ŞI </t>
    </r>
  </si>
  <si>
    <t>SECURITATEA ALIMENTARĂ</t>
  </si>
  <si>
    <r>
      <t xml:space="preserve">Direcţia strategică V. </t>
    </r>
    <r>
      <rPr>
        <i/>
        <sz val="12"/>
        <rFont val="Times New Roman"/>
        <family val="1"/>
      </rPr>
      <t xml:space="preserve">NANOTEHNOLOGII, INGINERIE INDUSTRIALĂ, PRODUSE ŞI </t>
    </r>
  </si>
  <si>
    <t>MATERIALE NOI</t>
  </si>
  <si>
    <r>
      <t xml:space="preserve">Direcţia strategică VI. </t>
    </r>
    <r>
      <rPr>
        <i/>
        <sz val="12"/>
        <rFont val="Times New Roman"/>
        <family val="1"/>
      </rPr>
      <t xml:space="preserve">EFICIENTIZAREA COMPLEXULUI ENERGETIC ŞI ASIGURAREA </t>
    </r>
  </si>
  <si>
    <t>SECURITĂŢII ENERGETICE, INCLUSIV PRIN FOLOSIREA RESURSELOR RENOVABILE</t>
  </si>
  <si>
    <t>de Protecţie a Plantelor şi Agricultură Ecologică, ale Institutului de Genetică şi Fiziologie a Plantelor, în baza</t>
  </si>
  <si>
    <t>instituţiilor nominalizate şi a Universităţii Agrare de Stat din Moldova.</t>
  </si>
  <si>
    <t xml:space="preserve">Crearea parcului ştiinţifico-tehnologic "Ecoagricultura" în baza terenurilor experimentale ale Institutului </t>
  </si>
  <si>
    <t>finanţarea de la buget pe 2007</t>
  </si>
  <si>
    <t>cofinanţarea pe 2007</t>
  </si>
  <si>
    <t xml:space="preserve">
Testarea operativă a reagenţilor va permite optimal de a executa lucrările de influenţa activă asupra proceselor de formare a grindinei.</t>
  </si>
  <si>
    <t xml:space="preserve">Proiectul propus are ca obiectiv crearea pe baza  uzinei ASELTEH a unui Centru tehnologic-pilot care va fi dotat cu instalaţii şi aparate de depunere a acoperirilor pe suprafeţele  metalice. Tehnologiile vor permite recondiţionarea  pieselor uzate de maşini agricole.
Va fi organizat un Cabinet metodic, în care se va efectua şcolarizarea personalului (operatorilor) de deservire a utilagelor şi echipamentelor tehnologice din cadrul atelierelor de reparaţii.  </t>
  </si>
  <si>
    <t xml:space="preserve">Va fi obţinut sucul de sorg zaharat utilizat pentru fabricarea băuturilor şi concentratelor, hranei pentru albine, zahărului cristalizat, precum şi în medicină. Se vor crea resurse energetice regenerabile. Vor fi atraşi investitori şi se vor crea noi locuri de muncă. 
</t>
  </si>
  <si>
    <t xml:space="preserve">
Rapiţa de toamnă este o cultură atacată esenţial de dăunători şi boli, care pot reduce recolta cu 30-40%, diminuând  calitatea seminţelor. 
Administrarea corectă a procedeelor de protecţia plantelor permite de a obţine producţii majore cu o calitatea înaltă. 
</t>
  </si>
  <si>
    <t>Obiectivul principal al parcului este elaborarea şi implementarea în practică a tehnologiilor avansate de obţinere</t>
  </si>
  <si>
    <t>Costul proiectului  - 2.6 mil. Lei</t>
  </si>
  <si>
    <t>a produselor ecologice, creare a noilor locuri de muncă, atragere a investiţiilor.</t>
  </si>
  <si>
    <t>Se propune utilizarea culturilor siderate (secară de toamnă), care ameliorează structura şi proprietăţile fizico-chimice ale solului, precum şi implementarea tehnologiei de producere şi aplicare a mijloacelor biologice de protecţie a plantelor ca un element al tehnologiei prelucrării strugurilor. Implementarea va asigura diminuarea utilizării pesticidelor şi va exclude poluarea materiei prime şi a mediului ambiant.</t>
  </si>
  <si>
    <t>2. Crearea parcului ştiinţifico-tehnologic "Ecoagricultura"</t>
  </si>
  <si>
    <t>Promovarea în cultură a hibrizilor de porumb P375A şi P459</t>
  </si>
  <si>
    <t>Partaş Eugenia</t>
  </si>
  <si>
    <t>103 din 24.05.07</t>
  </si>
</sst>
</file>

<file path=xl/styles.xml><?xml version="1.0" encoding="utf-8"?>
<styleSheet xmlns="http://schemas.openxmlformats.org/spreadsheetml/2006/main">
  <numFmts count="2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d\,\ yyyy"/>
    <numFmt numFmtId="173" formatCode="&quot;Yes&quot;;&quot;Yes&quot;;&quot;No&quot;"/>
    <numFmt numFmtId="174" formatCode="&quot;True&quot;;&quot;True&quot;;&quot;False&quot;"/>
    <numFmt numFmtId="175" formatCode="&quot;On&quot;;&quot;On&quot;;&quot;Off&quot;"/>
    <numFmt numFmtId="176" formatCode="[$€-2]\ #,##0.00_);[Red]\([$€-2]\ #,##0.00\)"/>
    <numFmt numFmtId="177" formatCode="0.0"/>
  </numFmts>
  <fonts count="12">
    <font>
      <sz val="10"/>
      <name val="Arial"/>
      <family val="0"/>
    </font>
    <font>
      <sz val="12"/>
      <name val="Times New Roman"/>
      <family val="1"/>
    </font>
    <font>
      <b/>
      <sz val="12"/>
      <name val="Times New Roman"/>
      <family val="1"/>
    </font>
    <font>
      <i/>
      <sz val="12"/>
      <name val="Times New Roman"/>
      <family val="1"/>
    </font>
    <font>
      <sz val="8"/>
      <name val="Arial"/>
      <family val="0"/>
    </font>
    <font>
      <b/>
      <sz val="10"/>
      <name val="Arial"/>
      <family val="2"/>
    </font>
    <font>
      <sz val="10"/>
      <name val="Times New Roman"/>
      <family val="1"/>
    </font>
    <font>
      <u val="single"/>
      <sz val="10"/>
      <color indexed="12"/>
      <name val="Arial"/>
      <family val="0"/>
    </font>
    <font>
      <b/>
      <sz val="10"/>
      <name val="Times New Roman"/>
      <family val="1"/>
    </font>
    <font>
      <sz val="14"/>
      <name val="Arial"/>
      <family val="0"/>
    </font>
    <font>
      <sz val="14"/>
      <name val="Times New Roman"/>
      <family val="1"/>
    </font>
    <font>
      <u val="single"/>
      <sz val="10"/>
      <color indexed="36"/>
      <name val="Arial"/>
      <family val="0"/>
    </font>
  </fonts>
  <fills count="2">
    <fill>
      <patternFill/>
    </fill>
    <fill>
      <patternFill patternType="gray125"/>
    </fill>
  </fills>
  <borders count="25">
    <border>
      <left/>
      <right/>
      <top/>
      <bottom/>
      <diagonal/>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style="medium"/>
      <right style="thin"/>
      <top style="medium"/>
      <bottom style="thin"/>
    </border>
    <border>
      <left style="thin"/>
      <right style="thin"/>
      <top style="medium"/>
      <bottom style="thin"/>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style="medium"/>
      <right style="thin"/>
      <top style="thin"/>
      <bottom style="thin"/>
    </border>
    <border>
      <left style="thin"/>
      <right>
        <color indexed="63"/>
      </right>
      <top style="thin"/>
      <bottom style="medium"/>
    </border>
    <border>
      <left>
        <color indexed="63"/>
      </left>
      <right style="medium"/>
      <top style="medium"/>
      <bottom style="thin"/>
    </border>
    <border>
      <left>
        <color indexed="63"/>
      </left>
      <right>
        <color indexed="63"/>
      </right>
      <top style="medium"/>
      <bottom style="thin"/>
    </border>
    <border>
      <left>
        <color indexed="63"/>
      </left>
      <right>
        <color indexed="63"/>
      </right>
      <top style="medium"/>
      <bottom>
        <color indexed="63"/>
      </bottom>
    </border>
    <border>
      <left>
        <color indexed="63"/>
      </left>
      <right style="thin"/>
      <top style="thin"/>
      <bottom style="thin"/>
    </border>
    <border>
      <left>
        <color indexed="63"/>
      </left>
      <right>
        <color indexed="63"/>
      </right>
      <top style="thin"/>
      <bottom style="thin"/>
    </border>
    <border>
      <left style="medium"/>
      <right style="medium"/>
      <top style="medium"/>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thin"/>
      <right>
        <color indexed="63"/>
      </right>
      <top style="medium"/>
      <bottom style="thin"/>
    </border>
    <border>
      <left style="thin"/>
      <right style="thin"/>
      <top style="thin"/>
      <bottom>
        <color indexed="63"/>
      </bottom>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08">
    <xf numFmtId="0" fontId="0" fillId="0" borderId="0" xfId="0" applyAlignment="1">
      <alignment/>
    </xf>
    <xf numFmtId="0" fontId="1"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textRotation="90" wrapText="1"/>
    </xf>
    <xf numFmtId="0" fontId="1" fillId="0" borderId="0" xfId="0" applyFont="1" applyFill="1" applyBorder="1" applyAlignment="1">
      <alignment horizontal="center" vertical="center" wrapText="1"/>
    </xf>
    <xf numFmtId="0" fontId="1" fillId="0" borderId="0" xfId="0" applyFont="1" applyAlignment="1">
      <alignment horizontal="center" vertical="center" wrapText="1"/>
    </xf>
    <xf numFmtId="0" fontId="2" fillId="0" borderId="1" xfId="0" applyFont="1" applyFill="1" applyBorder="1" applyAlignment="1">
      <alignment horizontal="center" vertical="center" textRotation="90" wrapText="1"/>
    </xf>
    <xf numFmtId="0" fontId="1" fillId="0" borderId="2" xfId="0" applyFont="1" applyFill="1" applyBorder="1" applyAlignment="1">
      <alignment horizontal="center" vertical="center" textRotation="90" wrapText="1"/>
    </xf>
    <xf numFmtId="0" fontId="1" fillId="0" borderId="3" xfId="0" applyFont="1" applyBorder="1" applyAlignment="1">
      <alignment horizontal="center" vertical="center" textRotation="90" wrapText="1"/>
    </xf>
    <xf numFmtId="0" fontId="1" fillId="0" borderId="3" xfId="0" applyFont="1" applyFill="1" applyBorder="1" applyAlignment="1">
      <alignment horizontal="center" vertical="center" textRotation="90" wrapText="1"/>
    </xf>
    <xf numFmtId="9" fontId="1" fillId="0" borderId="4" xfId="15" applyNumberFormat="1" applyFont="1" applyFill="1" applyBorder="1" applyAlignment="1">
      <alignment horizontal="center" vertical="center" textRotation="90" wrapText="1"/>
      <protection/>
    </xf>
    <xf numFmtId="0" fontId="2" fillId="0" borderId="5" xfId="0" applyNumberFormat="1" applyFont="1" applyFill="1" applyBorder="1" applyAlignment="1">
      <alignment horizontal="center" vertical="center" wrapText="1"/>
    </xf>
    <xf numFmtId="0" fontId="1" fillId="0" borderId="6" xfId="0" applyNumberFormat="1" applyFont="1" applyFill="1" applyBorder="1" applyAlignment="1">
      <alignment horizontal="center" vertical="center" wrapText="1"/>
    </xf>
    <xf numFmtId="0" fontId="1"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1" fillId="0" borderId="0" xfId="0" applyFont="1" applyBorder="1" applyAlignment="1">
      <alignment horizontal="center" vertical="center"/>
    </xf>
    <xf numFmtId="0" fontId="2" fillId="0" borderId="0" xfId="0" applyFont="1" applyBorder="1" applyAlignment="1">
      <alignment horizontal="center" vertical="center"/>
    </xf>
    <xf numFmtId="0" fontId="1" fillId="0" borderId="7" xfId="0" applyFont="1" applyBorder="1" applyAlignment="1">
      <alignment horizontal="center" vertical="center"/>
    </xf>
    <xf numFmtId="0" fontId="1" fillId="0" borderId="8" xfId="15" applyFont="1" applyFill="1" applyBorder="1" applyAlignment="1">
      <alignment horizontal="center" vertical="center" wrapText="1"/>
      <protection/>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wrapText="1"/>
    </xf>
    <xf numFmtId="0" fontId="1" fillId="0" borderId="8" xfId="0" applyNumberFormat="1" applyFont="1" applyFill="1" applyBorder="1" applyAlignment="1">
      <alignment horizontal="center" vertical="center" wrapText="1"/>
    </xf>
    <xf numFmtId="0" fontId="1" fillId="0" borderId="8" xfId="15" applyNumberFormat="1" applyFont="1" applyFill="1" applyBorder="1" applyAlignment="1">
      <alignment horizontal="center" vertical="center" wrapText="1"/>
      <protection/>
    </xf>
    <xf numFmtId="0" fontId="1" fillId="0" borderId="0" xfId="0" applyFont="1" applyBorder="1" applyAlignment="1">
      <alignment horizontal="center" vertical="center" textRotation="90" wrapText="1"/>
    </xf>
    <xf numFmtId="0" fontId="1" fillId="0" borderId="0" xfId="15" applyFont="1" applyFill="1" applyBorder="1" applyAlignment="1">
      <alignment horizontal="center" vertical="center" wrapText="1"/>
      <protection/>
    </xf>
    <xf numFmtId="0" fontId="2"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0" xfId="15" applyNumberFormat="1" applyFont="1" applyFill="1" applyBorder="1" applyAlignment="1">
      <alignment horizontal="center" vertical="center" wrapText="1"/>
      <protection/>
    </xf>
    <xf numFmtId="9" fontId="1" fillId="0" borderId="0" xfId="15" applyNumberFormat="1" applyFont="1" applyFill="1" applyBorder="1" applyAlignment="1">
      <alignment horizontal="center" vertical="center" textRotation="90" wrapText="1"/>
      <protection/>
    </xf>
    <xf numFmtId="0" fontId="1" fillId="0" borderId="0" xfId="0" applyFont="1" applyBorder="1" applyAlignment="1">
      <alignment/>
    </xf>
    <xf numFmtId="0" fontId="3" fillId="0" borderId="9" xfId="0" applyFont="1" applyBorder="1" applyAlignment="1">
      <alignment horizontal="left" vertical="center"/>
    </xf>
    <xf numFmtId="0" fontId="1" fillId="0" borderId="0" xfId="0" applyFont="1" applyAlignment="1">
      <alignment/>
    </xf>
    <xf numFmtId="0" fontId="1" fillId="0" borderId="6" xfId="15" applyNumberFormat="1" applyFont="1" applyFill="1" applyBorder="1" applyAlignment="1">
      <alignment horizontal="center" vertical="center" wrapText="1"/>
      <protection/>
    </xf>
    <xf numFmtId="0" fontId="1" fillId="0" borderId="8" xfId="0" applyFont="1" applyBorder="1" applyAlignment="1">
      <alignment horizontal="center" vertical="center" wrapText="1"/>
    </xf>
    <xf numFmtId="0" fontId="2" fillId="0" borderId="0" xfId="15" applyNumberFormat="1" applyFont="1" applyFill="1" applyBorder="1" applyAlignment="1">
      <alignment horizontal="center" vertical="center" wrapText="1"/>
      <protection/>
    </xf>
    <xf numFmtId="0" fontId="1" fillId="0" borderId="10" xfId="15" applyNumberFormat="1" applyFont="1" applyFill="1" applyBorder="1" applyAlignment="1">
      <alignment horizontal="center" vertical="center" wrapText="1"/>
      <protection/>
    </xf>
    <xf numFmtId="0" fontId="1" fillId="0" borderId="0" xfId="0" applyFont="1" applyFill="1" applyAlignment="1">
      <alignment horizontal="center" vertical="center"/>
    </xf>
    <xf numFmtId="0" fontId="2" fillId="0" borderId="5" xfId="0" applyFont="1" applyFill="1" applyBorder="1" applyAlignment="1">
      <alignment horizontal="center" vertical="center" wrapText="1"/>
    </xf>
    <xf numFmtId="0" fontId="2" fillId="0" borderId="9" xfId="0" applyFont="1" applyBorder="1" applyAlignment="1">
      <alignment horizontal="left" vertical="center"/>
    </xf>
    <xf numFmtId="0" fontId="2" fillId="0" borderId="0" xfId="0" applyFont="1" applyBorder="1" applyAlignment="1">
      <alignment horizontal="left" vertical="center"/>
    </xf>
    <xf numFmtId="0" fontId="1" fillId="0" borderId="6" xfId="0" applyFont="1" applyFill="1" applyBorder="1" applyAlignment="1">
      <alignment horizontal="center" vertical="center" wrapText="1"/>
    </xf>
    <xf numFmtId="0" fontId="2" fillId="0" borderId="0" xfId="15" applyFont="1" applyFill="1" applyBorder="1" applyAlignment="1">
      <alignment horizontal="center" vertical="center" wrapText="1"/>
      <protection/>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2" fillId="0" borderId="11" xfId="0" applyNumberFormat="1" applyFont="1" applyFill="1" applyBorder="1" applyAlignment="1">
      <alignment horizontal="center" vertical="center" wrapText="1"/>
    </xf>
    <xf numFmtId="9" fontId="1" fillId="0" borderId="10" xfId="15" applyNumberFormat="1" applyFont="1" applyFill="1" applyBorder="1" applyAlignment="1">
      <alignment horizontal="center" vertical="center" textRotation="90" wrapText="1"/>
      <protection/>
    </xf>
    <xf numFmtId="0" fontId="5" fillId="0" borderId="12" xfId="0" applyFont="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15" applyFont="1" applyFill="1" applyBorder="1" applyAlignment="1">
      <alignment horizontal="center" vertical="center" wrapText="1"/>
      <protection/>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8" xfId="15" applyFont="1" applyFill="1" applyBorder="1" applyAlignment="1">
      <alignment horizontal="center" vertical="center" wrapText="1"/>
      <protection/>
    </xf>
    <xf numFmtId="0" fontId="2" fillId="0" borderId="8" xfId="0" applyNumberFormat="1" applyFont="1" applyFill="1" applyBorder="1" applyAlignment="1">
      <alignment horizontal="center" vertical="center" wrapText="1"/>
    </xf>
    <xf numFmtId="0" fontId="0" fillId="0" borderId="0" xfId="0" applyAlignment="1">
      <alignment horizontal="center" vertical="center" textRotation="90"/>
    </xf>
    <xf numFmtId="0" fontId="5" fillId="0" borderId="16" xfId="0" applyFont="1" applyBorder="1" applyAlignment="1">
      <alignment horizontal="center" vertical="center" textRotation="90"/>
    </xf>
    <xf numFmtId="0" fontId="2" fillId="0" borderId="0" xfId="0" applyFont="1" applyBorder="1" applyAlignment="1">
      <alignment horizontal="left" vertical="center" textRotation="90"/>
    </xf>
    <xf numFmtId="0" fontId="5" fillId="0" borderId="8" xfId="0" applyFont="1" applyBorder="1" applyAlignment="1">
      <alignment horizontal="center" vertical="center" textRotation="90"/>
    </xf>
    <xf numFmtId="0" fontId="1" fillId="0" borderId="8" xfId="0" applyFont="1" applyFill="1" applyBorder="1" applyAlignment="1">
      <alignment horizontal="center" vertical="center" textRotation="90" wrapText="1"/>
    </xf>
    <xf numFmtId="0" fontId="1" fillId="0" borderId="8" xfId="0" applyFont="1" applyBorder="1" applyAlignment="1">
      <alignment horizontal="center" vertical="center" textRotation="90" wrapText="1"/>
    </xf>
    <xf numFmtId="0" fontId="1" fillId="0" borderId="8" xfId="15" applyFont="1" applyFill="1" applyBorder="1" applyAlignment="1">
      <alignment horizontal="center" vertical="center" textRotation="90" wrapText="1"/>
      <protection/>
    </xf>
    <xf numFmtId="0" fontId="2" fillId="0" borderId="0" xfId="0" applyFont="1" applyBorder="1" applyAlignment="1">
      <alignment horizontal="left" vertical="center" wrapText="1"/>
    </xf>
    <xf numFmtId="0" fontId="0" fillId="0" borderId="0" xfId="0" applyAlignment="1">
      <alignment horizontal="left" vertical="center"/>
    </xf>
    <xf numFmtId="0" fontId="0" fillId="0" borderId="0" xfId="0" applyFont="1" applyAlignment="1">
      <alignment horizontal="center" vertical="center"/>
    </xf>
    <xf numFmtId="0" fontId="8" fillId="0" borderId="0" xfId="0" applyFont="1" applyBorder="1" applyAlignment="1">
      <alignment horizontal="center" vertical="center" wrapText="1"/>
    </xf>
    <xf numFmtId="14" fontId="6" fillId="0" borderId="0" xfId="0" applyNumberFormat="1" applyFont="1" applyBorder="1" applyAlignment="1">
      <alignment horizontal="center" vertical="center" textRotation="90" wrapText="1"/>
    </xf>
    <xf numFmtId="14" fontId="6" fillId="0" borderId="8" xfId="0" applyNumberFormat="1" applyFont="1" applyBorder="1" applyAlignment="1">
      <alignment horizontal="center" vertical="center" textRotation="90" wrapText="1"/>
    </xf>
    <xf numFmtId="14" fontId="6" fillId="0" borderId="0" xfId="15" applyNumberFormat="1" applyFont="1" applyFill="1" applyBorder="1" applyAlignment="1">
      <alignment horizontal="center" vertical="center" textRotation="90" wrapText="1"/>
      <protection/>
    </xf>
    <xf numFmtId="14" fontId="6" fillId="0" borderId="8" xfId="15" applyNumberFormat="1" applyFont="1" applyFill="1" applyBorder="1" applyAlignment="1">
      <alignment horizontal="center" vertical="center" textRotation="90" wrapText="1"/>
      <protection/>
    </xf>
    <xf numFmtId="0" fontId="8" fillId="0" borderId="0" xfId="0" applyFont="1" applyBorder="1" applyAlignment="1">
      <alignment horizontal="left" vertical="center"/>
    </xf>
    <xf numFmtId="0" fontId="0" fillId="0" borderId="0" xfId="0" applyFont="1" applyAlignment="1">
      <alignment horizontal="center" vertical="center"/>
    </xf>
    <xf numFmtId="0" fontId="3" fillId="0" borderId="0" xfId="0" applyFont="1" applyBorder="1" applyAlignment="1">
      <alignment horizontal="left" vertical="center"/>
    </xf>
    <xf numFmtId="0" fontId="2" fillId="0" borderId="0" xfId="0" applyFont="1" applyAlignment="1">
      <alignment horizontal="left" vertical="center"/>
    </xf>
    <xf numFmtId="0" fontId="1" fillId="0" borderId="0" xfId="0" applyFont="1" applyAlignment="1">
      <alignment horizontal="left" vertical="center"/>
    </xf>
    <xf numFmtId="0" fontId="9" fillId="0" borderId="0" xfId="0" applyFont="1" applyAlignment="1">
      <alignment horizontal="left" vertical="center"/>
    </xf>
    <xf numFmtId="0" fontId="2" fillId="0" borderId="8" xfId="0" applyFont="1" applyBorder="1" applyAlignment="1">
      <alignment horizontal="center" vertical="center" wrapText="1"/>
    </xf>
    <xf numFmtId="0" fontId="10" fillId="0" borderId="0" xfId="0" applyFont="1" applyAlignment="1">
      <alignment horizontal="left" vertical="center"/>
    </xf>
    <xf numFmtId="0" fontId="2" fillId="0" borderId="8" xfId="0" applyFont="1" applyFill="1" applyBorder="1" applyAlignment="1">
      <alignment horizontal="center" vertical="center" wrapText="1"/>
    </xf>
    <xf numFmtId="0" fontId="1" fillId="0" borderId="8" xfId="0" applyNumberFormat="1" applyFont="1" applyFill="1" applyBorder="1" applyAlignment="1">
      <alignment vertical="center" wrapText="1"/>
    </xf>
    <xf numFmtId="0" fontId="9" fillId="0" borderId="0" xfId="0" applyFont="1" applyAlignment="1">
      <alignment horizontal="center" vertical="center"/>
    </xf>
    <xf numFmtId="177" fontId="1" fillId="0" borderId="0" xfId="15" applyNumberFormat="1" applyFont="1" applyFill="1" applyBorder="1" applyAlignment="1">
      <alignment horizontal="center" vertical="center" wrapText="1"/>
      <protection/>
    </xf>
    <xf numFmtId="0" fontId="5" fillId="0" borderId="10" xfId="0"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2" fillId="0" borderId="0" xfId="0" applyFont="1" applyBorder="1" applyAlignment="1">
      <alignment horizontal="left" vertical="center" wrapText="1"/>
    </xf>
    <xf numFmtId="0" fontId="2" fillId="0" borderId="9" xfId="0" applyFont="1" applyBorder="1" applyAlignment="1">
      <alignment horizontal="left" vertical="center" wrapText="1"/>
    </xf>
    <xf numFmtId="0" fontId="1" fillId="0" borderId="18" xfId="0" applyFont="1" applyBorder="1" applyAlignment="1">
      <alignment horizontal="center" vertical="center" textRotation="90" wrapText="1"/>
    </xf>
    <xf numFmtId="0" fontId="1" fillId="0" borderId="19" xfId="0" applyFont="1" applyBorder="1" applyAlignment="1">
      <alignment horizontal="center" vertical="center" textRotation="90" wrapText="1"/>
    </xf>
    <xf numFmtId="0" fontId="1" fillId="0" borderId="0" xfId="0" applyFont="1" applyAlignment="1">
      <alignment horizontal="center" vertical="center"/>
    </xf>
    <xf numFmtId="0" fontId="1" fillId="0" borderId="20" xfId="0" applyFont="1" applyBorder="1" applyAlignment="1">
      <alignment horizontal="center" vertical="center" textRotation="90" wrapText="1"/>
    </xf>
    <xf numFmtId="0" fontId="1" fillId="0" borderId="21" xfId="0" applyFont="1" applyBorder="1" applyAlignment="1">
      <alignment horizontal="center" vertical="center" textRotation="90"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8" xfId="0" applyFont="1" applyBorder="1" applyAlignment="1">
      <alignment horizontal="center" vertical="center" wrapText="1"/>
    </xf>
    <xf numFmtId="0" fontId="1" fillId="0" borderId="8" xfId="0" applyFont="1" applyBorder="1" applyAlignment="1">
      <alignment horizontal="center" vertical="center" textRotation="90" wrapText="1"/>
    </xf>
    <xf numFmtId="0" fontId="1" fillId="0" borderId="23" xfId="0" applyFont="1" applyBorder="1" applyAlignment="1">
      <alignment horizontal="center" vertical="center" textRotation="90" wrapText="1"/>
    </xf>
    <xf numFmtId="0" fontId="1" fillId="0" borderId="24" xfId="0" applyFont="1" applyBorder="1" applyAlignment="1">
      <alignment horizontal="center" vertical="center" textRotation="90" wrapText="1"/>
    </xf>
  </cellXfs>
  <cellStyles count="9">
    <cellStyle name="Normal" xfId="0"/>
    <cellStyle name="Normal_Sheet1" xfId="15"/>
    <cellStyle name="Hyperlink" xfId="16"/>
    <cellStyle name="Currency" xfId="17"/>
    <cellStyle name="Currency [0]" xfId="18"/>
    <cellStyle name="Followed Hyperlink" xfId="19"/>
    <cellStyle name="Percent"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K27"/>
  <sheetViews>
    <sheetView tabSelected="1" view="pageBreakPreview" zoomScaleSheetLayoutView="100" workbookViewId="0" topLeftCell="F1">
      <selection activeCell="L4" sqref="L4:O4"/>
    </sheetView>
  </sheetViews>
  <sheetFormatPr defaultColWidth="9.140625" defaultRowHeight="12.75"/>
  <cols>
    <col min="1" max="1" width="4.28125" style="15" customWidth="1"/>
    <col min="2" max="2" width="5.28125" style="15" customWidth="1"/>
    <col min="3" max="3" width="5.7109375" style="76" customWidth="1"/>
    <col min="4" max="4" width="35.140625" style="15" customWidth="1"/>
    <col min="5" max="5" width="17.00390625" style="15" customWidth="1"/>
    <col min="6" max="6" width="15.140625" style="15" customWidth="1"/>
    <col min="7" max="7" width="7.7109375" style="15" customWidth="1"/>
    <col min="8" max="8" width="8.00390625" style="15" customWidth="1"/>
    <col min="9" max="9" width="17.57421875" style="15" customWidth="1"/>
    <col min="10" max="10" width="7.7109375" style="15" customWidth="1"/>
    <col min="11" max="11" width="4.28125" style="15" customWidth="1"/>
    <col min="12" max="12" width="9.140625" style="15" customWidth="1"/>
    <col min="13" max="13" width="7.57421875" style="15" customWidth="1"/>
    <col min="14" max="14" width="14.00390625" style="15" customWidth="1"/>
    <col min="15" max="15" width="6.7109375" style="15" customWidth="1"/>
    <col min="16" max="16" width="5.28125" style="60" customWidth="1"/>
    <col min="17" max="16384" width="9.140625" style="15" customWidth="1"/>
  </cols>
  <sheetData>
    <row r="1" spans="3:15" ht="15.75">
      <c r="C1" s="69"/>
      <c r="G1" s="16"/>
      <c r="J1" s="68" t="s">
        <v>52</v>
      </c>
      <c r="N1" s="15" t="s">
        <v>87</v>
      </c>
      <c r="O1" s="60"/>
    </row>
    <row r="2" spans="1:167" s="14" customFormat="1" ht="15.75">
      <c r="A2" s="94" t="s">
        <v>0</v>
      </c>
      <c r="B2" s="94"/>
      <c r="C2" s="94"/>
      <c r="D2" s="94"/>
      <c r="E2" s="94"/>
      <c r="F2" s="94"/>
      <c r="G2" s="94"/>
      <c r="H2" s="94"/>
      <c r="I2" s="94"/>
      <c r="J2" s="94"/>
      <c r="K2" s="94"/>
      <c r="L2" s="94"/>
      <c r="M2" s="94"/>
      <c r="N2" s="94"/>
      <c r="O2" s="94"/>
      <c r="P2" s="94"/>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row>
    <row r="3" spans="1:167" s="6" customFormat="1" ht="16.5" thickBot="1">
      <c r="A3" s="1"/>
      <c r="B3" s="1"/>
      <c r="C3" s="70"/>
      <c r="D3" s="2"/>
      <c r="E3" s="2"/>
      <c r="F3" s="2"/>
      <c r="G3" s="3"/>
      <c r="H3" s="4"/>
      <c r="I3" s="4"/>
      <c r="J3" s="5"/>
      <c r="K3" s="3"/>
      <c r="L3" s="4"/>
      <c r="M3" s="5"/>
      <c r="N3" s="5"/>
      <c r="O3" s="2"/>
      <c r="P3" s="25"/>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row>
    <row r="4" spans="1:16" s="18" customFormat="1" ht="15.75">
      <c r="A4" s="95" t="s">
        <v>1</v>
      </c>
      <c r="B4" s="92" t="s">
        <v>2</v>
      </c>
      <c r="C4" s="92" t="s">
        <v>3</v>
      </c>
      <c r="D4" s="92" t="s">
        <v>4</v>
      </c>
      <c r="E4" s="92" t="s">
        <v>5</v>
      </c>
      <c r="F4" s="92" t="s">
        <v>6</v>
      </c>
      <c r="G4" s="97" t="s">
        <v>45</v>
      </c>
      <c r="H4" s="98"/>
      <c r="I4" s="98"/>
      <c r="J4" s="98"/>
      <c r="K4" s="99"/>
      <c r="L4" s="100" t="s">
        <v>15</v>
      </c>
      <c r="M4" s="101"/>
      <c r="N4" s="102"/>
      <c r="O4" s="103"/>
      <c r="P4" s="92" t="s">
        <v>7</v>
      </c>
    </row>
    <row r="5" spans="1:16" s="18" customFormat="1" ht="84.75" thickBot="1">
      <c r="A5" s="96"/>
      <c r="B5" s="93"/>
      <c r="C5" s="93"/>
      <c r="D5" s="93"/>
      <c r="E5" s="93"/>
      <c r="F5" s="93"/>
      <c r="G5" s="7" t="s">
        <v>8</v>
      </c>
      <c r="H5" s="8" t="s">
        <v>9</v>
      </c>
      <c r="I5" s="8" t="s">
        <v>10</v>
      </c>
      <c r="J5" s="8" t="s">
        <v>11</v>
      </c>
      <c r="K5" s="9" t="s">
        <v>12</v>
      </c>
      <c r="L5" s="7" t="s">
        <v>8</v>
      </c>
      <c r="M5" s="8" t="s">
        <v>9</v>
      </c>
      <c r="N5" s="8" t="s">
        <v>10</v>
      </c>
      <c r="O5" s="10" t="s">
        <v>13</v>
      </c>
      <c r="P5" s="93"/>
    </row>
    <row r="6" spans="1:163" s="38" customFormat="1" ht="15.75">
      <c r="A6" s="26"/>
      <c r="B6" s="26"/>
      <c r="C6" s="71"/>
      <c r="D6" s="26"/>
      <c r="E6" s="26"/>
      <c r="F6" s="43"/>
      <c r="G6" s="36"/>
      <c r="H6" s="29"/>
      <c r="I6" s="29"/>
      <c r="J6" s="29"/>
      <c r="K6" s="30"/>
      <c r="L6" s="36"/>
      <c r="M6" s="29"/>
      <c r="N6" s="29"/>
      <c r="O6" s="29"/>
      <c r="P6" s="4"/>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row>
    <row r="7" spans="1:167" s="14" customFormat="1" ht="16.5" thickBot="1">
      <c r="A7" s="91" t="s">
        <v>21</v>
      </c>
      <c r="B7" s="90"/>
      <c r="C7" s="90"/>
      <c r="D7" s="90"/>
      <c r="E7" s="90"/>
      <c r="F7" s="90"/>
      <c r="G7" s="90"/>
      <c r="H7" s="90"/>
      <c r="I7" s="90"/>
      <c r="J7" s="90"/>
      <c r="K7" s="90"/>
      <c r="L7" s="90"/>
      <c r="M7" s="90"/>
      <c r="N7" s="90"/>
      <c r="O7" s="90"/>
      <c r="P7" s="90"/>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row>
    <row r="8" spans="1:16" s="21" customFormat="1" ht="110.25">
      <c r="A8" s="22">
        <v>1</v>
      </c>
      <c r="B8" s="22">
        <v>14</v>
      </c>
      <c r="C8" s="72">
        <v>39170</v>
      </c>
      <c r="D8" s="22" t="s">
        <v>32</v>
      </c>
      <c r="E8" s="20" t="s">
        <v>31</v>
      </c>
      <c r="F8" s="56" t="s">
        <v>29</v>
      </c>
      <c r="G8" s="49">
        <v>195</v>
      </c>
      <c r="H8" s="23">
        <v>150</v>
      </c>
      <c r="I8" s="20" t="s">
        <v>30</v>
      </c>
      <c r="J8" s="24">
        <f>SUM(G8+H8)</f>
        <v>345</v>
      </c>
      <c r="K8" s="50">
        <f>(H8)/J8</f>
        <v>0.43478260869565216</v>
      </c>
      <c r="L8" s="49">
        <v>350</v>
      </c>
      <c r="M8" s="23">
        <v>300</v>
      </c>
      <c r="N8" s="20" t="s">
        <v>30</v>
      </c>
      <c r="O8" s="37">
        <f>SUM(L8+M8)</f>
        <v>650</v>
      </c>
      <c r="P8" s="64" t="s">
        <v>14</v>
      </c>
    </row>
    <row r="9" spans="1:16" s="45" customFormat="1" ht="13.5" thickBot="1">
      <c r="A9" s="87" t="s">
        <v>44</v>
      </c>
      <c r="B9" s="88"/>
      <c r="C9" s="88"/>
      <c r="D9" s="88"/>
      <c r="E9" s="88"/>
      <c r="F9" s="88"/>
      <c r="G9" s="46">
        <f>SUM(G8:G8)</f>
        <v>195</v>
      </c>
      <c r="H9" s="47">
        <f>SUM(H8:H8)</f>
        <v>150</v>
      </c>
      <c r="I9" s="47"/>
      <c r="J9" s="47"/>
      <c r="K9" s="51"/>
      <c r="L9" s="46">
        <f>SUM(L8:L8)</f>
        <v>350</v>
      </c>
      <c r="M9" s="47">
        <f>SUM(M8:M8)</f>
        <v>300</v>
      </c>
      <c r="N9" s="47"/>
      <c r="O9" s="51"/>
      <c r="P9" s="63"/>
    </row>
    <row r="10" spans="1:16" s="21" customFormat="1" ht="15.75">
      <c r="A10" s="5"/>
      <c r="B10" s="5"/>
      <c r="C10" s="73"/>
      <c r="D10" s="5"/>
      <c r="E10" s="26"/>
      <c r="F10" s="3"/>
      <c r="G10" s="27"/>
      <c r="H10" s="28"/>
      <c r="I10" s="26"/>
      <c r="J10" s="29"/>
      <c r="K10" s="30"/>
      <c r="L10" s="27"/>
      <c r="M10" s="28"/>
      <c r="N10" s="26"/>
      <c r="O10" s="29"/>
      <c r="P10" s="4"/>
    </row>
    <row r="11" spans="1:167" s="19" customFormat="1" ht="16.5" thickBot="1">
      <c r="A11" s="91" t="s">
        <v>16</v>
      </c>
      <c r="B11" s="90"/>
      <c r="C11" s="90"/>
      <c r="D11" s="90"/>
      <c r="E11" s="90"/>
      <c r="F11" s="90"/>
      <c r="G11" s="90"/>
      <c r="H11" s="90"/>
      <c r="I11" s="90"/>
      <c r="J11" s="90"/>
      <c r="K11" s="90"/>
      <c r="L11" s="90"/>
      <c r="M11" s="90"/>
      <c r="N11" s="90"/>
      <c r="O11" s="90"/>
      <c r="P11" s="90"/>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row>
    <row r="12" spans="1:16" s="21" customFormat="1" ht="78.75">
      <c r="A12" s="22">
        <v>1</v>
      </c>
      <c r="B12" s="22">
        <v>3</v>
      </c>
      <c r="C12" s="74">
        <v>39141</v>
      </c>
      <c r="D12" s="22" t="s">
        <v>17</v>
      </c>
      <c r="E12" s="20" t="s">
        <v>18</v>
      </c>
      <c r="F12" s="57" t="s">
        <v>19</v>
      </c>
      <c r="G12" s="49">
        <v>135</v>
      </c>
      <c r="H12" s="23">
        <v>90</v>
      </c>
      <c r="I12" s="20" t="s">
        <v>20</v>
      </c>
      <c r="J12" s="24">
        <f>SUM(G12+H12)</f>
        <v>225</v>
      </c>
      <c r="K12" s="50">
        <f>(H12)/J12</f>
        <v>0.4</v>
      </c>
      <c r="L12" s="49">
        <v>135</v>
      </c>
      <c r="M12" s="23">
        <v>90</v>
      </c>
      <c r="N12" s="20" t="s">
        <v>20</v>
      </c>
      <c r="O12" s="37">
        <f>SUM(L12+M12)</f>
        <v>225</v>
      </c>
      <c r="P12" s="64" t="s">
        <v>14</v>
      </c>
    </row>
    <row r="13" spans="1:16" s="5" customFormat="1" ht="57.75" customHeight="1">
      <c r="A13" s="22">
        <v>2</v>
      </c>
      <c r="B13" s="22">
        <v>4</v>
      </c>
      <c r="C13" s="72">
        <v>39158</v>
      </c>
      <c r="D13" s="22" t="s">
        <v>23</v>
      </c>
      <c r="E13" s="20" t="s">
        <v>22</v>
      </c>
      <c r="F13" s="52" t="s">
        <v>24</v>
      </c>
      <c r="G13" s="49">
        <v>126</v>
      </c>
      <c r="H13" s="23">
        <v>84</v>
      </c>
      <c r="I13" s="20" t="s">
        <v>22</v>
      </c>
      <c r="J13" s="24">
        <f>SUM(G13+H13)</f>
        <v>210</v>
      </c>
      <c r="K13" s="50">
        <f>(H13)/J13</f>
        <v>0.4</v>
      </c>
      <c r="L13" s="49">
        <v>126</v>
      </c>
      <c r="M13" s="23">
        <v>84</v>
      </c>
      <c r="N13" s="20" t="s">
        <v>22</v>
      </c>
      <c r="O13" s="37">
        <f>SUM(L13+M13)</f>
        <v>210</v>
      </c>
      <c r="P13" s="64" t="s">
        <v>14</v>
      </c>
    </row>
    <row r="14" spans="1:16" s="6" customFormat="1" ht="112.5" customHeight="1">
      <c r="A14" s="22">
        <v>3</v>
      </c>
      <c r="B14" s="22">
        <v>13</v>
      </c>
      <c r="C14" s="72">
        <v>39170</v>
      </c>
      <c r="D14" s="35" t="s">
        <v>48</v>
      </c>
      <c r="E14" s="35" t="s">
        <v>26</v>
      </c>
      <c r="F14" s="53" t="s">
        <v>27</v>
      </c>
      <c r="G14" s="54">
        <v>175.2</v>
      </c>
      <c r="H14" s="35">
        <v>116.8</v>
      </c>
      <c r="I14" s="35" t="s">
        <v>28</v>
      </c>
      <c r="J14" s="24">
        <f>SUM(G14+H14)</f>
        <v>292</v>
      </c>
      <c r="K14" s="50">
        <f>(H14)/J14</f>
        <v>0.39999999999999997</v>
      </c>
      <c r="L14" s="54">
        <v>94.8</v>
      </c>
      <c r="M14" s="35">
        <v>63.2</v>
      </c>
      <c r="N14" s="35" t="s">
        <v>28</v>
      </c>
      <c r="O14" s="37">
        <f>SUM(L14+M14)</f>
        <v>158</v>
      </c>
      <c r="P14" s="65" t="s">
        <v>14</v>
      </c>
    </row>
    <row r="15" spans="1:21" s="5" customFormat="1" ht="81.75" customHeight="1">
      <c r="A15" s="22">
        <v>4</v>
      </c>
      <c r="B15" s="22">
        <v>7</v>
      </c>
      <c r="C15" s="72">
        <v>39158</v>
      </c>
      <c r="D15" s="22" t="s">
        <v>85</v>
      </c>
      <c r="E15" s="20" t="s">
        <v>22</v>
      </c>
      <c r="F15" s="52" t="s">
        <v>86</v>
      </c>
      <c r="G15" s="49">
        <v>100</v>
      </c>
      <c r="H15" s="23">
        <v>67</v>
      </c>
      <c r="I15" s="20" t="s">
        <v>22</v>
      </c>
      <c r="J15" s="24">
        <f>SUM(G15+H15)</f>
        <v>167</v>
      </c>
      <c r="K15" s="50">
        <f>(H15)/J15</f>
        <v>0.40119760479041916</v>
      </c>
      <c r="L15" s="49">
        <v>90</v>
      </c>
      <c r="M15" s="23">
        <v>60</v>
      </c>
      <c r="N15" s="20" t="s">
        <v>22</v>
      </c>
      <c r="O15" s="37">
        <f>SUM(L15+M15)</f>
        <v>150</v>
      </c>
      <c r="P15" s="64" t="s">
        <v>14</v>
      </c>
      <c r="Q15" s="4"/>
      <c r="S15" s="4"/>
      <c r="U15" s="86"/>
    </row>
    <row r="16" spans="1:16" s="6" customFormat="1" ht="63">
      <c r="A16" s="22">
        <v>5</v>
      </c>
      <c r="B16" s="22">
        <v>21</v>
      </c>
      <c r="C16" s="72">
        <v>39171</v>
      </c>
      <c r="D16" s="35" t="s">
        <v>47</v>
      </c>
      <c r="E16" s="35" t="s">
        <v>38</v>
      </c>
      <c r="F16" s="53" t="s">
        <v>39</v>
      </c>
      <c r="G16" s="54">
        <v>1000</v>
      </c>
      <c r="H16" s="35">
        <v>660</v>
      </c>
      <c r="I16" s="35" t="s">
        <v>40</v>
      </c>
      <c r="J16" s="24">
        <f>SUM(G16+H16)</f>
        <v>1660</v>
      </c>
      <c r="K16" s="50">
        <f>(H16)/J16</f>
        <v>0.39759036144578314</v>
      </c>
      <c r="L16" s="54">
        <v>1000</v>
      </c>
      <c r="M16" s="35">
        <v>660</v>
      </c>
      <c r="N16" s="35" t="s">
        <v>40</v>
      </c>
      <c r="O16" s="37">
        <f>SUM(L16+M16)</f>
        <v>1660</v>
      </c>
      <c r="P16" s="65" t="s">
        <v>14</v>
      </c>
    </row>
    <row r="17" spans="1:16" s="45" customFormat="1" ht="13.5" thickBot="1">
      <c r="A17" s="87" t="s">
        <v>43</v>
      </c>
      <c r="B17" s="88"/>
      <c r="C17" s="88"/>
      <c r="D17" s="88"/>
      <c r="E17" s="88"/>
      <c r="F17" s="88"/>
      <c r="G17" s="46">
        <f>SUM(G12:G16)</f>
        <v>1536.2</v>
      </c>
      <c r="H17" s="47">
        <f>SUM(H12:H16)</f>
        <v>1017.8</v>
      </c>
      <c r="I17" s="47"/>
      <c r="J17" s="47"/>
      <c r="K17" s="51"/>
      <c r="L17" s="46">
        <f>SUM(L12:L16)</f>
        <v>1445.8</v>
      </c>
      <c r="M17" s="47">
        <f>SUM(M12:M16)</f>
        <v>957.2</v>
      </c>
      <c r="N17" s="47"/>
      <c r="O17" s="48"/>
      <c r="P17" s="61"/>
    </row>
    <row r="18" spans="1:16" s="6" customFormat="1" ht="15.75">
      <c r="A18" s="5"/>
      <c r="B18" s="5"/>
      <c r="C18" s="71"/>
      <c r="D18" s="1"/>
      <c r="E18" s="1"/>
      <c r="F18" s="2"/>
      <c r="G18" s="2"/>
      <c r="H18" s="1"/>
      <c r="I18" s="1"/>
      <c r="J18" s="29"/>
      <c r="K18" s="30"/>
      <c r="L18" s="2"/>
      <c r="M18" s="1"/>
      <c r="N18" s="1"/>
      <c r="O18" s="29"/>
      <c r="P18" s="25"/>
    </row>
    <row r="19" spans="1:142" s="33" customFormat="1" ht="16.5" thickBot="1">
      <c r="A19" s="40" t="s">
        <v>33</v>
      </c>
      <c r="B19" s="41"/>
      <c r="C19" s="75"/>
      <c r="D19" s="41"/>
      <c r="E19" s="41"/>
      <c r="F19" s="41"/>
      <c r="G19" s="41"/>
      <c r="H19" s="41"/>
      <c r="I19" s="41"/>
      <c r="J19" s="41"/>
      <c r="K19" s="41"/>
      <c r="L19" s="41"/>
      <c r="M19" s="41"/>
      <c r="N19" s="41"/>
      <c r="O19" s="41"/>
      <c r="P19" s="62"/>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row>
    <row r="20" spans="1:142" s="38" customFormat="1" ht="55.5" customHeight="1">
      <c r="A20" s="22">
        <v>1</v>
      </c>
      <c r="B20" s="22">
        <v>18</v>
      </c>
      <c r="C20" s="72">
        <v>39171</v>
      </c>
      <c r="D20" s="20" t="s">
        <v>34</v>
      </c>
      <c r="E20" s="20" t="s">
        <v>35</v>
      </c>
      <c r="F20" s="55" t="s">
        <v>36</v>
      </c>
      <c r="G20" s="12">
        <v>337</v>
      </c>
      <c r="H20" s="13">
        <v>225.5</v>
      </c>
      <c r="I20" s="13" t="s">
        <v>37</v>
      </c>
      <c r="J20" s="34">
        <f>SUM(G20+H20)</f>
        <v>562.5</v>
      </c>
      <c r="K20" s="11">
        <f>(H20)/J20</f>
        <v>0.4008888888888889</v>
      </c>
      <c r="L20" s="39">
        <v>371</v>
      </c>
      <c r="M20" s="42">
        <v>246.5</v>
      </c>
      <c r="N20" s="13" t="s">
        <v>37</v>
      </c>
      <c r="O20" s="37">
        <f>SUM(L20+M20)</f>
        <v>617.5</v>
      </c>
      <c r="P20" s="66" t="s">
        <v>14</v>
      </c>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row>
    <row r="21" spans="1:16" s="45" customFormat="1" ht="12.75">
      <c r="A21" s="87" t="s">
        <v>42</v>
      </c>
      <c r="B21" s="88"/>
      <c r="C21" s="88"/>
      <c r="D21" s="88"/>
      <c r="E21" s="88"/>
      <c r="F21" s="89"/>
      <c r="G21" s="44">
        <f>SUM(G20:G20)</f>
        <v>337</v>
      </c>
      <c r="H21" s="44">
        <f>SUM(H20:H20)</f>
        <v>225.5</v>
      </c>
      <c r="I21" s="44"/>
      <c r="J21" s="44"/>
      <c r="K21" s="44"/>
      <c r="L21" s="44">
        <f>SUM(L20:L20)</f>
        <v>371</v>
      </c>
      <c r="M21" s="44">
        <f>SUM(M20:M20)</f>
        <v>246.5</v>
      </c>
      <c r="N21" s="44"/>
      <c r="O21" s="44"/>
      <c r="P21" s="63"/>
    </row>
    <row r="23" spans="1:16" s="31" customFormat="1" ht="16.5" thickBot="1">
      <c r="A23" s="90" t="s">
        <v>53</v>
      </c>
      <c r="B23" s="90"/>
      <c r="C23" s="90"/>
      <c r="D23" s="90"/>
      <c r="E23" s="90"/>
      <c r="F23" s="90"/>
      <c r="G23" s="90"/>
      <c r="H23" s="90"/>
      <c r="I23" s="90"/>
      <c r="J23" s="90"/>
      <c r="K23" s="90"/>
      <c r="L23" s="90"/>
      <c r="M23" s="90"/>
      <c r="N23" s="90"/>
      <c r="O23" s="90"/>
      <c r="P23" s="90"/>
    </row>
    <row r="24" spans="1:142" s="38" customFormat="1" ht="47.25">
      <c r="A24" s="22">
        <v>1</v>
      </c>
      <c r="B24" s="22">
        <v>27</v>
      </c>
      <c r="C24" s="72"/>
      <c r="D24" s="20" t="s">
        <v>49</v>
      </c>
      <c r="E24" s="20" t="s">
        <v>25</v>
      </c>
      <c r="F24" s="58" t="s">
        <v>50</v>
      </c>
      <c r="G24" s="59">
        <v>297.7</v>
      </c>
      <c r="H24" s="23">
        <v>200</v>
      </c>
      <c r="I24" s="23" t="s">
        <v>51</v>
      </c>
      <c r="J24" s="34">
        <f>SUM(G24+H24)</f>
        <v>497.7</v>
      </c>
      <c r="K24" s="11">
        <f>(H24)/J24</f>
        <v>0.4018485031143259</v>
      </c>
      <c r="L24" s="59">
        <v>301</v>
      </c>
      <c r="M24" s="23">
        <v>400</v>
      </c>
      <c r="N24" s="23" t="s">
        <v>51</v>
      </c>
      <c r="O24" s="37">
        <f>SUM(L24+M24)</f>
        <v>701</v>
      </c>
      <c r="P24" s="66" t="s">
        <v>14</v>
      </c>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row>
    <row r="25" spans="1:16" s="45" customFormat="1" ht="13.5" thickBot="1">
      <c r="A25" s="87" t="s">
        <v>41</v>
      </c>
      <c r="B25" s="88"/>
      <c r="C25" s="88"/>
      <c r="D25" s="88"/>
      <c r="E25" s="88"/>
      <c r="F25" s="88"/>
      <c r="G25" s="46">
        <f>SUM(G24:G24)</f>
        <v>297.7</v>
      </c>
      <c r="H25" s="46">
        <f>SUM(H24:H24)</f>
        <v>200</v>
      </c>
      <c r="I25" s="47"/>
      <c r="J25" s="47"/>
      <c r="K25" s="51"/>
      <c r="L25" s="46">
        <f>SUM(L24:L24)</f>
        <v>301</v>
      </c>
      <c r="M25" s="46">
        <f>SUM(M24:M24)</f>
        <v>400</v>
      </c>
      <c r="N25" s="47"/>
      <c r="O25" s="48"/>
      <c r="P25" s="61"/>
    </row>
    <row r="27" spans="1:16" s="45" customFormat="1" ht="13.5" thickBot="1">
      <c r="A27" s="87" t="s">
        <v>46</v>
      </c>
      <c r="B27" s="88"/>
      <c r="C27" s="88"/>
      <c r="D27" s="88"/>
      <c r="E27" s="88"/>
      <c r="F27" s="88"/>
      <c r="G27" s="46">
        <f>SUM(G25+G21+G17+G9)</f>
        <v>2365.9</v>
      </c>
      <c r="H27" s="46">
        <f>SUM(H25+H21+H17+H9)</f>
        <v>1593.3</v>
      </c>
      <c r="I27" s="47"/>
      <c r="J27" s="47"/>
      <c r="K27" s="51"/>
      <c r="L27" s="46">
        <f>SUM(L25+L21+L17+L9)</f>
        <v>2467.8</v>
      </c>
      <c r="M27" s="46">
        <f>SUM(M25+M21+M17+M9)</f>
        <v>1903.7</v>
      </c>
      <c r="N27" s="47"/>
      <c r="O27" s="48"/>
      <c r="P27" s="61"/>
    </row>
  </sheetData>
  <mergeCells count="18">
    <mergeCell ref="A2:P2"/>
    <mergeCell ref="A4:A5"/>
    <mergeCell ref="B4:B5"/>
    <mergeCell ref="C4:C5"/>
    <mergeCell ref="D4:D5"/>
    <mergeCell ref="E4:E5"/>
    <mergeCell ref="F4:F5"/>
    <mergeCell ref="G4:K4"/>
    <mergeCell ref="L4:O4"/>
    <mergeCell ref="A9:F9"/>
    <mergeCell ref="A7:P7"/>
    <mergeCell ref="P4:P5"/>
    <mergeCell ref="A11:P11"/>
    <mergeCell ref="A27:F27"/>
    <mergeCell ref="A25:F25"/>
    <mergeCell ref="A21:F21"/>
    <mergeCell ref="A17:F17"/>
    <mergeCell ref="A23:P23"/>
  </mergeCells>
  <printOptions/>
  <pageMargins left="0.25" right="0.25" top="0.75" bottom="0.25" header="0.5" footer="0.5"/>
  <pageSetup horizontalDpi="600" verticalDpi="600" orientation="landscape" scale="80" r:id="rId1"/>
  <rowBreaks count="1" manualBreakCount="1">
    <brk id="15" max="15" man="1"/>
  </rowBreaks>
</worksheet>
</file>

<file path=xl/worksheets/sheet2.xml><?xml version="1.0" encoding="utf-8"?>
<worksheet xmlns="http://schemas.openxmlformats.org/spreadsheetml/2006/main" xmlns:r="http://schemas.openxmlformats.org/officeDocument/2006/relationships">
  <dimension ref="A1:EZ38"/>
  <sheetViews>
    <sheetView view="pageBreakPreview" zoomScaleSheetLayoutView="100" workbookViewId="0" topLeftCell="A28">
      <selection activeCell="E33" sqref="E33"/>
    </sheetView>
  </sheetViews>
  <sheetFormatPr defaultColWidth="9.140625" defaultRowHeight="12.75"/>
  <cols>
    <col min="1" max="1" width="4.28125" style="15" customWidth="1"/>
    <col min="2" max="2" width="21.57421875" style="15" customWidth="1"/>
    <col min="3" max="3" width="14.7109375" style="15" customWidth="1"/>
    <col min="4" max="4" width="13.7109375" style="15" customWidth="1"/>
    <col min="5" max="5" width="42.7109375" style="15" customWidth="1"/>
    <col min="6" max="16384" width="9.140625" style="15" customWidth="1"/>
  </cols>
  <sheetData>
    <row r="1" spans="1:5" ht="18">
      <c r="A1" s="80"/>
      <c r="C1" s="85" t="s">
        <v>57</v>
      </c>
      <c r="E1" s="78"/>
    </row>
    <row r="2" spans="1:156" s="14" customFormat="1" ht="15.75">
      <c r="A2" s="79"/>
      <c r="B2" s="79"/>
      <c r="C2" s="79"/>
      <c r="D2" s="79"/>
      <c r="E2" s="79"/>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row>
    <row r="3" spans="1:156" s="14" customFormat="1" ht="15.75">
      <c r="A3" s="79" t="s">
        <v>58</v>
      </c>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row>
    <row r="4" spans="1:156" s="14" customFormat="1" ht="15.75">
      <c r="A4" s="79" t="s">
        <v>59</v>
      </c>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row>
    <row r="5" spans="1:156" s="14" customFormat="1" ht="15.75">
      <c r="A5" s="79" t="s">
        <v>60</v>
      </c>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row>
    <row r="6" spans="1:156" s="14" customFormat="1" ht="15.75">
      <c r="A6" s="79" t="s">
        <v>61</v>
      </c>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row>
    <row r="7" spans="1:156" s="6" customFormat="1" ht="15.75">
      <c r="A7" s="1"/>
      <c r="B7" s="2"/>
      <c r="C7" s="2"/>
      <c r="D7" s="2"/>
      <c r="E7" s="3"/>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row>
    <row r="8" spans="1:5" s="18" customFormat="1" ht="15.75">
      <c r="A8" s="105" t="s">
        <v>1</v>
      </c>
      <c r="B8" s="105" t="s">
        <v>4</v>
      </c>
      <c r="C8" s="105" t="s">
        <v>5</v>
      </c>
      <c r="D8" s="105" t="s">
        <v>6</v>
      </c>
      <c r="E8" s="104" t="s">
        <v>55</v>
      </c>
    </row>
    <row r="9" spans="1:5" s="18" customFormat="1" ht="60" customHeight="1">
      <c r="A9" s="105"/>
      <c r="B9" s="105"/>
      <c r="C9" s="105"/>
      <c r="D9" s="105"/>
      <c r="E9" s="104"/>
    </row>
    <row r="10" spans="1:152" s="38" customFormat="1" ht="15.75">
      <c r="A10" s="26"/>
      <c r="B10" s="26"/>
      <c r="C10" s="26"/>
      <c r="D10" s="43"/>
      <c r="E10" s="36"/>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row>
    <row r="11" spans="1:156" s="14" customFormat="1" ht="15.75">
      <c r="A11" s="91" t="s">
        <v>63</v>
      </c>
      <c r="B11" s="90"/>
      <c r="C11" s="90"/>
      <c r="D11" s="90"/>
      <c r="E11" s="90"/>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row>
    <row r="12" spans="1:156" s="14" customFormat="1" ht="15.75">
      <c r="A12" s="32" t="s">
        <v>64</v>
      </c>
      <c r="B12" s="41"/>
      <c r="C12" s="67"/>
      <c r="D12" s="67"/>
      <c r="E12" s="6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row>
    <row r="13" spans="1:5" s="21" customFormat="1" ht="189">
      <c r="A13" s="22">
        <v>1</v>
      </c>
      <c r="B13" s="22" t="s">
        <v>32</v>
      </c>
      <c r="C13" s="20" t="s">
        <v>31</v>
      </c>
      <c r="D13" s="83" t="s">
        <v>29</v>
      </c>
      <c r="E13" s="23" t="s">
        <v>62</v>
      </c>
    </row>
    <row r="14" spans="1:5" s="21" customFormat="1" ht="15.75">
      <c r="A14" s="5"/>
      <c r="B14" s="5"/>
      <c r="C14" s="26"/>
      <c r="D14" s="3"/>
      <c r="E14" s="27"/>
    </row>
    <row r="15" spans="1:156" s="19" customFormat="1" ht="15.75">
      <c r="A15" s="91" t="s">
        <v>65</v>
      </c>
      <c r="B15" s="90"/>
      <c r="C15" s="90"/>
      <c r="D15" s="90"/>
      <c r="E15" s="90"/>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row>
    <row r="16" spans="1:5" s="17" customFormat="1" ht="15.75">
      <c r="A16" s="32" t="s">
        <v>66</v>
      </c>
      <c r="B16" s="41"/>
      <c r="C16" s="67"/>
      <c r="D16" s="67"/>
      <c r="E16" s="67"/>
    </row>
    <row r="17" spans="1:5" s="21" customFormat="1" ht="141.75">
      <c r="A17" s="22">
        <v>1</v>
      </c>
      <c r="B17" s="22" t="s">
        <v>17</v>
      </c>
      <c r="C17" s="20" t="s">
        <v>18</v>
      </c>
      <c r="D17" s="83" t="s">
        <v>19</v>
      </c>
      <c r="E17" s="23" t="s">
        <v>83</v>
      </c>
    </row>
    <row r="18" spans="1:5" s="5" customFormat="1" ht="141.75">
      <c r="A18" s="22">
        <v>2</v>
      </c>
      <c r="B18" s="22" t="s">
        <v>23</v>
      </c>
      <c r="C18" s="20" t="s">
        <v>22</v>
      </c>
      <c r="D18" s="83" t="s">
        <v>24</v>
      </c>
      <c r="E18" s="23" t="s">
        <v>79</v>
      </c>
    </row>
    <row r="19" spans="1:5" s="6" customFormat="1" ht="173.25">
      <c r="A19" s="22">
        <v>3</v>
      </c>
      <c r="B19" s="35" t="s">
        <v>48</v>
      </c>
      <c r="C19" s="35" t="s">
        <v>26</v>
      </c>
      <c r="D19" s="81" t="s">
        <v>27</v>
      </c>
      <c r="E19" s="35" t="s">
        <v>76</v>
      </c>
    </row>
    <row r="20" spans="1:5" s="6" customFormat="1" ht="110.25">
      <c r="A20" s="22">
        <v>4</v>
      </c>
      <c r="B20" s="35" t="s">
        <v>47</v>
      </c>
      <c r="C20" s="35" t="s">
        <v>38</v>
      </c>
      <c r="D20" s="81" t="s">
        <v>39</v>
      </c>
      <c r="E20" s="35" t="s">
        <v>78</v>
      </c>
    </row>
    <row r="21" spans="1:5" s="6" customFormat="1" ht="15.75">
      <c r="A21" s="5"/>
      <c r="B21" s="1"/>
      <c r="C21" s="1"/>
      <c r="D21" s="2"/>
      <c r="E21" s="2"/>
    </row>
    <row r="22" spans="1:131" s="33" customFormat="1" ht="15.75">
      <c r="A22" s="40" t="s">
        <v>67</v>
      </c>
      <c r="B22" s="41"/>
      <c r="C22" s="41"/>
      <c r="D22" s="41"/>
      <c r="E22" s="4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c r="DS22" s="31"/>
      <c r="DT22" s="31"/>
      <c r="DU22" s="31"/>
      <c r="DV22" s="31"/>
      <c r="DW22" s="31"/>
      <c r="DX22" s="31"/>
      <c r="DY22" s="31"/>
      <c r="DZ22" s="31"/>
      <c r="EA22" s="31"/>
    </row>
    <row r="23" spans="1:131" s="33" customFormat="1" ht="15.75">
      <c r="A23" s="32" t="s">
        <v>68</v>
      </c>
      <c r="B23" s="41"/>
      <c r="C23" s="41"/>
      <c r="D23" s="41"/>
      <c r="E23" s="4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row>
    <row r="24" spans="1:131" s="38" customFormat="1" ht="189">
      <c r="A24" s="22">
        <v>1</v>
      </c>
      <c r="B24" s="20" t="s">
        <v>34</v>
      </c>
      <c r="C24" s="20" t="s">
        <v>35</v>
      </c>
      <c r="D24" s="58" t="s">
        <v>36</v>
      </c>
      <c r="E24" s="84" t="s">
        <v>77</v>
      </c>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row>
    <row r="26" spans="1:5" s="31" customFormat="1" ht="15.75">
      <c r="A26" s="90" t="s">
        <v>69</v>
      </c>
      <c r="B26" s="90"/>
      <c r="C26" s="90"/>
      <c r="D26" s="90"/>
      <c r="E26" s="90"/>
    </row>
    <row r="27" spans="1:5" s="31" customFormat="1" ht="15.75">
      <c r="A27" s="77" t="s">
        <v>70</v>
      </c>
      <c r="B27" s="67"/>
      <c r="C27" s="67"/>
      <c r="D27" s="67"/>
      <c r="E27" s="67"/>
    </row>
    <row r="28" spans="1:131" s="38" customFormat="1" ht="283.5">
      <c r="A28" s="22">
        <v>1</v>
      </c>
      <c r="B28" s="20" t="s">
        <v>49</v>
      </c>
      <c r="C28" s="20" t="s">
        <v>25</v>
      </c>
      <c r="D28" s="58" t="s">
        <v>50</v>
      </c>
      <c r="E28" s="23" t="s">
        <v>56</v>
      </c>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row>
    <row r="30" ht="18">
      <c r="C30" s="80" t="s">
        <v>84</v>
      </c>
    </row>
    <row r="32" ht="12.75">
      <c r="A32" s="68" t="s">
        <v>73</v>
      </c>
    </row>
    <row r="33" ht="12.75">
      <c r="A33" s="68" t="s">
        <v>71</v>
      </c>
    </row>
    <row r="34" ht="12.75">
      <c r="A34" s="68" t="s">
        <v>72</v>
      </c>
    </row>
    <row r="35" ht="12.75">
      <c r="A35" s="68" t="s">
        <v>80</v>
      </c>
    </row>
    <row r="36" ht="12.75">
      <c r="A36" s="68" t="s">
        <v>82</v>
      </c>
    </row>
    <row r="37" ht="12.75">
      <c r="A37" s="68" t="s">
        <v>81</v>
      </c>
    </row>
    <row r="38" ht="12.75">
      <c r="A38" s="68"/>
    </row>
  </sheetData>
  <mergeCells count="8">
    <mergeCell ref="E8:E9"/>
    <mergeCell ref="A11:E11"/>
    <mergeCell ref="A15:E15"/>
    <mergeCell ref="A26:E26"/>
    <mergeCell ref="A8:A9"/>
    <mergeCell ref="B8:B9"/>
    <mergeCell ref="C8:C9"/>
    <mergeCell ref="D8:D9"/>
  </mergeCells>
  <printOptions/>
  <pageMargins left="0.75" right="0" top="0" bottom="0" header="0.5" footer="0.5"/>
  <pageSetup horizontalDpi="600" verticalDpi="600" orientation="portrait" r:id="rId1"/>
  <rowBreaks count="1" manualBreakCount="1">
    <brk id="25" max="255" man="1"/>
  </rowBreaks>
</worksheet>
</file>

<file path=xl/worksheets/sheet3.xml><?xml version="1.0" encoding="utf-8"?>
<worksheet xmlns="http://schemas.openxmlformats.org/spreadsheetml/2006/main" xmlns:r="http://schemas.openxmlformats.org/officeDocument/2006/relationships">
  <dimension ref="A1:FB41"/>
  <sheetViews>
    <sheetView view="pageBreakPreview" zoomScaleSheetLayoutView="100" workbookViewId="0" topLeftCell="A30">
      <selection activeCell="C33" sqref="C33"/>
    </sheetView>
  </sheetViews>
  <sheetFormatPr defaultColWidth="9.140625" defaultRowHeight="12.75"/>
  <cols>
    <col min="1" max="1" width="3.57421875" style="15" customWidth="1"/>
    <col min="2" max="2" width="29.140625" style="15" customWidth="1"/>
    <col min="3" max="3" width="13.140625" style="15" customWidth="1"/>
    <col min="4" max="4" width="13.7109375" style="15" customWidth="1"/>
    <col min="5" max="5" width="7.8515625" style="15" customWidth="1"/>
    <col min="6" max="6" width="7.140625" style="15" customWidth="1"/>
    <col min="7" max="7" width="53.00390625" style="15" customWidth="1"/>
    <col min="8" max="16384" width="9.140625" style="15" customWidth="1"/>
  </cols>
  <sheetData>
    <row r="1" spans="1:7" ht="18">
      <c r="A1" s="80"/>
      <c r="C1" s="85" t="s">
        <v>57</v>
      </c>
      <c r="G1" s="78"/>
    </row>
    <row r="2" spans="1:7" ht="18">
      <c r="A2" s="80"/>
      <c r="C2" s="68"/>
      <c r="G2" s="78"/>
    </row>
    <row r="3" spans="1:158" s="14" customFormat="1" ht="18.75">
      <c r="A3" s="82"/>
      <c r="B3" s="79"/>
      <c r="C3" s="79" t="s">
        <v>54</v>
      </c>
      <c r="D3" s="79"/>
      <c r="E3" s="79"/>
      <c r="F3" s="79"/>
      <c r="G3" s="79"/>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row>
    <row r="4" spans="1:158" s="14" customFormat="1" ht="15.75">
      <c r="A4" s="79"/>
      <c r="B4" s="79"/>
      <c r="C4" s="79"/>
      <c r="D4" s="79"/>
      <c r="E4" s="79"/>
      <c r="F4" s="79"/>
      <c r="G4" s="79"/>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row>
    <row r="5" spans="1:158" s="14" customFormat="1" ht="15.75">
      <c r="A5" s="79" t="s">
        <v>58</v>
      </c>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row>
    <row r="6" spans="1:158" s="14" customFormat="1" ht="15.75">
      <c r="A6" s="79" t="s">
        <v>59</v>
      </c>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row>
    <row r="7" spans="1:158" s="14" customFormat="1" ht="15.75">
      <c r="A7" s="79" t="s">
        <v>60</v>
      </c>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row>
    <row r="8" spans="1:158" s="14" customFormat="1" ht="15.75">
      <c r="A8" s="79" t="s">
        <v>61</v>
      </c>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row>
    <row r="9" spans="1:158" s="6" customFormat="1" ht="15.75">
      <c r="A9" s="1"/>
      <c r="B9" s="2"/>
      <c r="C9" s="2"/>
      <c r="D9" s="2"/>
      <c r="E9" s="2"/>
      <c r="F9" s="2"/>
      <c r="G9" s="3"/>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row>
    <row r="10" spans="1:7" s="18" customFormat="1" ht="15.75">
      <c r="A10" s="105" t="s">
        <v>1</v>
      </c>
      <c r="B10" s="105" t="s">
        <v>4</v>
      </c>
      <c r="C10" s="105" t="s">
        <v>5</v>
      </c>
      <c r="D10" s="105" t="s">
        <v>6</v>
      </c>
      <c r="E10" s="106" t="s">
        <v>74</v>
      </c>
      <c r="F10" s="106" t="s">
        <v>75</v>
      </c>
      <c r="G10" s="104" t="s">
        <v>55</v>
      </c>
    </row>
    <row r="11" spans="1:7" s="18" customFormat="1" ht="65.25" customHeight="1">
      <c r="A11" s="105"/>
      <c r="B11" s="105"/>
      <c r="C11" s="105"/>
      <c r="D11" s="105"/>
      <c r="E11" s="107"/>
      <c r="F11" s="107"/>
      <c r="G11" s="104"/>
    </row>
    <row r="12" spans="1:154" s="38" customFormat="1" ht="15.75">
      <c r="A12" s="26"/>
      <c r="B12" s="26"/>
      <c r="C12" s="26"/>
      <c r="D12" s="43"/>
      <c r="E12" s="43"/>
      <c r="F12" s="43"/>
      <c r="G12" s="36"/>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1"/>
      <c r="EU12" s="21"/>
      <c r="EV12" s="21"/>
      <c r="EW12" s="21"/>
      <c r="EX12" s="21"/>
    </row>
    <row r="13" spans="1:158" s="14" customFormat="1" ht="15.75">
      <c r="A13" s="91" t="s">
        <v>63</v>
      </c>
      <c r="B13" s="90"/>
      <c r="C13" s="90"/>
      <c r="D13" s="90"/>
      <c r="E13" s="90"/>
      <c r="F13" s="90"/>
      <c r="G13" s="90"/>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row>
    <row r="14" spans="1:158" s="14" customFormat="1" ht="15.75">
      <c r="A14" s="32" t="s">
        <v>64</v>
      </c>
      <c r="B14" s="41"/>
      <c r="C14" s="67"/>
      <c r="D14" s="67"/>
      <c r="E14" s="67"/>
      <c r="F14" s="67"/>
      <c r="G14" s="6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row>
    <row r="15" spans="1:7" s="21" customFormat="1" ht="126">
      <c r="A15" s="22">
        <v>1</v>
      </c>
      <c r="B15" s="22" t="s">
        <v>32</v>
      </c>
      <c r="C15" s="20" t="s">
        <v>31</v>
      </c>
      <c r="D15" s="83" t="s">
        <v>29</v>
      </c>
      <c r="E15" s="83">
        <v>200</v>
      </c>
      <c r="F15" s="83">
        <v>150</v>
      </c>
      <c r="G15" s="23" t="s">
        <v>62</v>
      </c>
    </row>
    <row r="16" spans="1:7" s="21" customFormat="1" ht="15.75">
      <c r="A16" s="5"/>
      <c r="B16" s="5"/>
      <c r="C16" s="26"/>
      <c r="D16" s="3"/>
      <c r="E16" s="3"/>
      <c r="F16" s="3"/>
      <c r="G16" s="27"/>
    </row>
    <row r="17" spans="1:158" s="19" customFormat="1" ht="15.75">
      <c r="A17" s="91" t="s">
        <v>65</v>
      </c>
      <c r="B17" s="90"/>
      <c r="C17" s="90"/>
      <c r="D17" s="90"/>
      <c r="E17" s="90"/>
      <c r="F17" s="90"/>
      <c r="G17" s="90"/>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row>
    <row r="18" spans="1:7" s="17" customFormat="1" ht="15.75">
      <c r="A18" s="32" t="s">
        <v>66</v>
      </c>
      <c r="B18" s="41"/>
      <c r="C18" s="67"/>
      <c r="D18" s="67"/>
      <c r="E18" s="67"/>
      <c r="F18" s="67"/>
      <c r="G18" s="67"/>
    </row>
    <row r="19" spans="1:7" s="21" customFormat="1" ht="139.5" customHeight="1">
      <c r="A19" s="22">
        <v>1</v>
      </c>
      <c r="B19" s="22" t="s">
        <v>17</v>
      </c>
      <c r="C19" s="20" t="s">
        <v>18</v>
      </c>
      <c r="D19" s="83" t="s">
        <v>19</v>
      </c>
      <c r="E19" s="83">
        <v>135</v>
      </c>
      <c r="F19" s="83">
        <v>90</v>
      </c>
      <c r="G19" s="23" t="s">
        <v>83</v>
      </c>
    </row>
    <row r="20" spans="1:7" s="5" customFormat="1" ht="110.25">
      <c r="A20" s="22">
        <v>2</v>
      </c>
      <c r="B20" s="22" t="s">
        <v>23</v>
      </c>
      <c r="C20" s="20" t="s">
        <v>22</v>
      </c>
      <c r="D20" s="83" t="s">
        <v>24</v>
      </c>
      <c r="E20" s="83">
        <v>126</v>
      </c>
      <c r="F20" s="83">
        <v>84</v>
      </c>
      <c r="G20" s="23" t="s">
        <v>79</v>
      </c>
    </row>
    <row r="21" spans="1:7" s="6" customFormat="1" ht="110.25">
      <c r="A21" s="22">
        <v>3</v>
      </c>
      <c r="B21" s="35" t="s">
        <v>48</v>
      </c>
      <c r="C21" s="35" t="s">
        <v>26</v>
      </c>
      <c r="D21" s="81" t="s">
        <v>27</v>
      </c>
      <c r="E21" s="81">
        <v>175.2</v>
      </c>
      <c r="F21" s="81">
        <v>116.8</v>
      </c>
      <c r="G21" s="35" t="s">
        <v>76</v>
      </c>
    </row>
    <row r="22" spans="1:7" s="6" customFormat="1" ht="94.5">
      <c r="A22" s="22">
        <v>4</v>
      </c>
      <c r="B22" s="35" t="s">
        <v>47</v>
      </c>
      <c r="C22" s="35" t="s">
        <v>38</v>
      </c>
      <c r="D22" s="81" t="s">
        <v>39</v>
      </c>
      <c r="E22" s="81">
        <v>1000</v>
      </c>
      <c r="F22" s="81">
        <v>660</v>
      </c>
      <c r="G22" s="35" t="s">
        <v>78</v>
      </c>
    </row>
    <row r="23" spans="1:7" s="6" customFormat="1" ht="15.75">
      <c r="A23" s="5"/>
      <c r="B23" s="1"/>
      <c r="C23" s="1"/>
      <c r="D23" s="2"/>
      <c r="E23" s="2"/>
      <c r="F23" s="2"/>
      <c r="G23" s="2"/>
    </row>
    <row r="24" spans="1:133" s="33" customFormat="1" ht="15.75">
      <c r="A24" s="40" t="s">
        <v>67</v>
      </c>
      <c r="B24" s="41"/>
      <c r="C24" s="41"/>
      <c r="D24" s="41"/>
      <c r="E24" s="41"/>
      <c r="F24" s="41"/>
      <c r="G24" s="4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row>
    <row r="25" spans="1:133" s="33" customFormat="1" ht="15.75">
      <c r="A25" s="32" t="s">
        <v>68</v>
      </c>
      <c r="B25" s="41"/>
      <c r="C25" s="41"/>
      <c r="D25" s="41"/>
      <c r="E25" s="41"/>
      <c r="F25" s="41"/>
      <c r="G25" s="4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31"/>
      <c r="DN25" s="31"/>
      <c r="DO25" s="31"/>
      <c r="DP25" s="31"/>
      <c r="DQ25" s="31"/>
      <c r="DR25" s="31"/>
      <c r="DS25" s="31"/>
      <c r="DT25" s="31"/>
      <c r="DU25" s="31"/>
      <c r="DV25" s="31"/>
      <c r="DW25" s="31"/>
      <c r="DX25" s="31"/>
      <c r="DY25" s="31"/>
      <c r="DZ25" s="31"/>
      <c r="EA25" s="31"/>
      <c r="EB25" s="31"/>
      <c r="EC25" s="31"/>
    </row>
    <row r="26" spans="1:133" s="38" customFormat="1" ht="141.75">
      <c r="A26" s="22">
        <v>1</v>
      </c>
      <c r="B26" s="20" t="s">
        <v>34</v>
      </c>
      <c r="C26" s="20" t="s">
        <v>35</v>
      </c>
      <c r="D26" s="58" t="s">
        <v>36</v>
      </c>
      <c r="E26" s="58">
        <v>337</v>
      </c>
      <c r="F26" s="58">
        <v>225.5</v>
      </c>
      <c r="G26" s="84" t="s">
        <v>77</v>
      </c>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row>
    <row r="28" spans="1:7" s="31" customFormat="1" ht="15.75">
      <c r="A28" s="90" t="s">
        <v>69</v>
      </c>
      <c r="B28" s="90"/>
      <c r="C28" s="90"/>
      <c r="D28" s="90"/>
      <c r="E28" s="90"/>
      <c r="F28" s="90"/>
      <c r="G28" s="90"/>
    </row>
    <row r="29" spans="1:7" s="31" customFormat="1" ht="15.75">
      <c r="A29" s="77" t="s">
        <v>70</v>
      </c>
      <c r="B29" s="67"/>
      <c r="C29" s="67"/>
      <c r="D29" s="67"/>
      <c r="E29" s="67"/>
      <c r="F29" s="67"/>
      <c r="G29" s="67"/>
    </row>
    <row r="30" spans="1:133" s="38" customFormat="1" ht="236.25">
      <c r="A30" s="22">
        <v>1</v>
      </c>
      <c r="B30" s="20" t="s">
        <v>49</v>
      </c>
      <c r="C30" s="20" t="s">
        <v>25</v>
      </c>
      <c r="D30" s="58" t="s">
        <v>50</v>
      </c>
      <c r="E30" s="58">
        <v>297.7</v>
      </c>
      <c r="F30" s="58">
        <v>200</v>
      </c>
      <c r="G30" s="23" t="s">
        <v>56</v>
      </c>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O30" s="21"/>
      <c r="CP30" s="21"/>
      <c r="CQ30" s="21"/>
      <c r="CR30" s="21"/>
      <c r="CS30" s="21"/>
      <c r="CT30" s="21"/>
      <c r="CU30" s="21"/>
      <c r="CV30" s="21"/>
      <c r="CW30" s="21"/>
      <c r="CX30" s="21"/>
      <c r="CY30" s="21"/>
      <c r="CZ30" s="21"/>
      <c r="DA30" s="21"/>
      <c r="DB30" s="21"/>
      <c r="DC30" s="21"/>
      <c r="DD30" s="21"/>
      <c r="DE30" s="21"/>
      <c r="DF30" s="21"/>
      <c r="DG30" s="21"/>
      <c r="DH30" s="21"/>
      <c r="DI30" s="21"/>
      <c r="DJ30" s="21"/>
      <c r="DK30" s="21"/>
      <c r="DL30" s="21"/>
      <c r="DM30" s="21"/>
      <c r="DN30" s="21"/>
      <c r="DO30" s="21"/>
      <c r="DP30" s="21"/>
      <c r="DQ30" s="21"/>
      <c r="DR30" s="21"/>
      <c r="DS30" s="21"/>
      <c r="DT30" s="21"/>
      <c r="DU30" s="21"/>
      <c r="DV30" s="21"/>
      <c r="DW30" s="21"/>
      <c r="DX30" s="21"/>
      <c r="DY30" s="21"/>
      <c r="DZ30" s="21"/>
      <c r="EA30" s="21"/>
      <c r="EB30" s="21"/>
      <c r="EC30" s="21"/>
    </row>
    <row r="31" spans="1:133" s="38" customFormat="1" ht="15.75">
      <c r="A31" s="5"/>
      <c r="B31" s="26"/>
      <c r="C31" s="26"/>
      <c r="D31" s="43"/>
      <c r="E31" s="43"/>
      <c r="F31" s="43"/>
      <c r="G31" s="28"/>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row>
    <row r="33" ht="18">
      <c r="C33" s="85" t="s">
        <v>84</v>
      </c>
    </row>
    <row r="35" ht="12.75">
      <c r="A35" s="68" t="s">
        <v>73</v>
      </c>
    </row>
    <row r="36" ht="12.75">
      <c r="A36" s="68" t="s">
        <v>71</v>
      </c>
    </row>
    <row r="37" ht="12.75">
      <c r="A37" s="68" t="s">
        <v>72</v>
      </c>
    </row>
    <row r="38" ht="12.75">
      <c r="A38" s="68" t="s">
        <v>80</v>
      </c>
    </row>
    <row r="39" ht="12.75">
      <c r="A39" s="68" t="s">
        <v>82</v>
      </c>
    </row>
    <row r="40" ht="12.75">
      <c r="A40" s="68" t="s">
        <v>81</v>
      </c>
    </row>
    <row r="41" ht="12.75">
      <c r="A41" s="68"/>
    </row>
  </sheetData>
  <mergeCells count="10">
    <mergeCell ref="G10:G11"/>
    <mergeCell ref="A13:G13"/>
    <mergeCell ref="A17:G17"/>
    <mergeCell ref="A28:G28"/>
    <mergeCell ref="E10:E11"/>
    <mergeCell ref="F10:F11"/>
    <mergeCell ref="A10:A11"/>
    <mergeCell ref="B10:B11"/>
    <mergeCell ref="C10:C11"/>
    <mergeCell ref="D10:D11"/>
  </mergeCells>
  <printOptions/>
  <pageMargins left="0.75" right="0" top="0" bottom="0" header="0.5" footer="0.5"/>
  <pageSetup horizontalDpi="600" verticalDpi="600" orientation="landscape" r:id="rId1"/>
  <rowBreaks count="2" manualBreakCount="2">
    <brk id="16" max="255" man="1"/>
    <brk id="2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AITT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Svetlana Micu</cp:lastModifiedBy>
  <cp:lastPrinted>2007-05-28T08:33:04Z</cp:lastPrinted>
  <dcterms:created xsi:type="dcterms:W3CDTF">2007-02-22T07:19:20Z</dcterms:created>
  <dcterms:modified xsi:type="dcterms:W3CDTF">2007-05-28T08:34:32Z</dcterms:modified>
  <cp:category/>
  <cp:version/>
  <cp:contentType/>
  <cp:contentStatus/>
</cp:coreProperties>
</file>